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10" windowHeight="763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<sst xmlns="http://schemas.openxmlformats.org/spreadsheetml/2006/main" count="20" uniqueCount="19">
  <si>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Прочие выплаты</t>
  </si>
  <si>
    <t>Услуги связи</t>
  </si>
  <si>
    <t>Прочие услуги</t>
  </si>
  <si>
    <t>Прочие расходы (учебные расходы, подписка, спорт. оборудование)</t>
  </si>
  <si>
    <t>Прочие (приобретение  техники, мебели, инвентаря стоимостью до 40 тыс. руб. включительно)</t>
  </si>
  <si>
    <t>Прочие (приобретение  расходных материалов)</t>
  </si>
  <si>
    <t>Наименование статьи</t>
  </si>
  <si>
    <t>Заработная плата</t>
  </si>
  <si>
    <t>ВСЕГО</t>
  </si>
  <si>
    <t>Начисления на оплату труда  (30,2%)</t>
  </si>
  <si>
    <t xml:space="preserve">Коммунальные услуги </t>
  </si>
  <si>
    <t>Источники поступления средств</t>
  </si>
  <si>
    <t>Средства родителей (оплата учебы по договорам образовательных услуг)</t>
  </si>
  <si>
    <t>Средства организации, бюджетное финансирование, благотворительные средства</t>
  </si>
  <si>
    <t>тыс. руб.</t>
  </si>
  <si>
    <t xml:space="preserve">сумма </t>
  </si>
  <si>
    <t>тыс.руб.</t>
  </si>
  <si>
    <t xml:space="preserve">Финансовый план  БКШ на 2012 год </t>
  </si>
  <si>
    <t xml:space="preserve">Услуги по содержанию и ремонту имущества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</si>
</sst>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left" vertical="top" wrapText="1"/>
    </xf>
    <xf numFmtId="164" fontId="0" fillId="0" borderId="11" xfId="0" applyNumberFormat="1" applyBorder="1" applyAlignment="1">
      <alignment/>
    </xf>
    <xf numFmtId="164" fontId="0" fillId="33" borderId="11" xfId="0" applyNumberFormat="1" applyFill="1" applyBorder="1" applyAlignment="1">
      <alignment/>
    </xf>
    <xf numFmtId="0" fontId="37" fillId="0" borderId="12" xfId="0" applyFont="1" applyBorder="1" applyAlignment="1">
      <alignment horizontal="left" vertical="top" wrapText="1"/>
    </xf>
    <xf numFmtId="164" fontId="0" fillId="0" borderId="13" xfId="0" applyNumberFormat="1" applyBorder="1" applyAlignment="1">
      <alignment/>
    </xf>
    <xf numFmtId="0" fontId="38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Border="1" applyAlignment="1">
      <alignment/>
    </xf>
    <xf numFmtId="0" fontId="0" fillId="0" borderId="0" xfId="0" applyAlignment="1">
      <alignment horizontal="right"/>
    </xf>
    <xf numFmtId="0" fontId="0" fillId="34" borderId="17" xfId="0" applyFill="1" applyBorder="1" applyAlignment="1">
      <alignment horizontal="right"/>
    </xf>
    <xf numFmtId="164" fontId="0" fillId="0" borderId="18" xfId="0" applyNumberFormat="1" applyFont="1" applyBorder="1" applyAlignment="1">
      <alignment/>
    </xf>
    <xf numFmtId="0" fontId="28" fillId="34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 vertical="top" wrapText="1"/>
    </xf>
    <xf numFmtId="0" fontId="28" fillId="0" borderId="21" xfId="0" applyFont="1" applyBorder="1" applyAlignment="1">
      <alignment horizontal="right"/>
    </xf>
    <xf numFmtId="0" fontId="39" fillId="0" borderId="19" xfId="0" applyFont="1" applyBorder="1" applyAlignment="1">
      <alignment horizontal="left" vertical="top" wrapText="1"/>
    </xf>
    <xf numFmtId="164" fontId="28" fillId="0" borderId="2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63.57421875" style="0" customWidth="1"/>
    <col min="2" max="2" width="16.28125" style="0" customWidth="1"/>
  </cols>
  <sheetData>
    <row r="1" ht="18.75">
      <c r="A1" s="6" t="s">
        <v>17</v>
      </c>
    </row>
    <row r="3" ht="15.75" thickBot="1">
      <c r="B3" s="11" t="s">
        <v>14</v>
      </c>
    </row>
    <row r="4" spans="1:2" ht="15.75" thickBot="1">
      <c r="A4" s="14" t="s">
        <v>6</v>
      </c>
      <c r="B4" s="12" t="s">
        <v>15</v>
      </c>
    </row>
    <row r="5" spans="1:2" ht="15.75" thickBot="1">
      <c r="A5" s="1" t="s">
        <v>7</v>
      </c>
      <c r="B5" s="2">
        <f>5754+346</f>
        <v>6100</v>
      </c>
    </row>
    <row r="6" spans="1:2" ht="15.75" thickBot="1">
      <c r="A6" s="1" t="s">
        <v>9</v>
      </c>
      <c r="B6" s="2">
        <f>ROUND(B5*0.302,1)</f>
        <v>1842.2</v>
      </c>
    </row>
    <row r="7" spans="1:2" ht="15.75" thickBot="1">
      <c r="A7" s="1" t="s">
        <v>0</v>
      </c>
      <c r="B7" s="2">
        <v>60</v>
      </c>
    </row>
    <row r="8" spans="1:2" ht="15.75" thickBot="1">
      <c r="A8" s="1" t="s">
        <v>1</v>
      </c>
      <c r="B8" s="2">
        <f>42</f>
        <v>42</v>
      </c>
    </row>
    <row r="9" spans="1:2" ht="15.75" thickBot="1">
      <c r="A9" s="1" t="s">
        <v>10</v>
      </c>
      <c r="B9" s="3">
        <f>560+60</f>
        <v>620</v>
      </c>
    </row>
    <row r="10" spans="1:2" ht="15.75" thickBot="1">
      <c r="A10" s="1" t="s">
        <v>18</v>
      </c>
      <c r="B10" s="3">
        <f>250+13</f>
        <v>263</v>
      </c>
    </row>
    <row r="11" spans="1:2" ht="15.75" thickBot="1">
      <c r="A11" s="1" t="s">
        <v>2</v>
      </c>
      <c r="B11" s="3">
        <f>2+257+1</f>
        <v>260</v>
      </c>
    </row>
    <row r="12" spans="1:2" ht="30.75" thickBot="1">
      <c r="A12" s="1" t="s">
        <v>3</v>
      </c>
      <c r="B12" s="3">
        <f>475+155</f>
        <v>630</v>
      </c>
    </row>
    <row r="13" spans="1:2" ht="30.75" thickBot="1">
      <c r="A13" s="1" t="s">
        <v>4</v>
      </c>
      <c r="B13" s="3">
        <f>600</f>
        <v>600</v>
      </c>
    </row>
    <row r="14" spans="1:2" ht="15.75" thickBot="1">
      <c r="A14" s="4" t="s">
        <v>5</v>
      </c>
      <c r="B14" s="5">
        <v>100</v>
      </c>
    </row>
    <row r="15" spans="1:2" ht="15.75" thickBot="1">
      <c r="A15" s="17" t="s">
        <v>8</v>
      </c>
      <c r="B15" s="18">
        <f>SUM(B5:B14)</f>
        <v>10517.2</v>
      </c>
    </row>
    <row r="16" ht="15.75" thickBot="1"/>
    <row r="17" spans="1:2" ht="15.75" thickBot="1">
      <c r="A17" s="15" t="s">
        <v>11</v>
      </c>
      <c r="B17" s="16" t="s">
        <v>16</v>
      </c>
    </row>
    <row r="18" spans="1:3" ht="30">
      <c r="A18" s="8" t="s">
        <v>12</v>
      </c>
      <c r="B18" s="13">
        <f>3000*250*10/1000</f>
        <v>7500</v>
      </c>
      <c r="C18" s="7"/>
    </row>
    <row r="19" spans="1:2" ht="30.75" thickBot="1">
      <c r="A19" s="9" t="s">
        <v>13</v>
      </c>
      <c r="B19" s="10">
        <v>3017.2</v>
      </c>
    </row>
    <row r="20" spans="1:2" ht="15.75" thickBot="1">
      <c r="A20" s="17" t="s">
        <v>8</v>
      </c>
      <c r="B20" s="18">
        <f>SUM(B18:B19)</f>
        <v>10517.2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Небит </dc:creator>
  <cp:keywords/>
  <dc:description/>
  <cp:lastModifiedBy>Небит </cp:lastModifiedBy>
  <cp:lastPrinted>2013-06-11T07:11:35Z</cp:lastPrinted>
  <dcterms:created xsi:type="dcterms:W3CDTF">2012-09-04T09:51:13Z</dcterms:created>
  <dcterms:modified xsi:type="dcterms:W3CDTF">2013-06-11T07:25:18Z</dcterms:modified>
  <cp:category/>
  <cp:version/>
  <cp:contentType/>
  <cp:contentStatus/>
</cp:coreProperties>
</file>